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56" i="1" l="1"/>
  <c r="H51" i="1"/>
  <c r="H40" i="1"/>
  <c r="H18" i="1"/>
  <c r="H55" i="1"/>
  <c r="H35" i="1"/>
  <c r="H28" i="1"/>
  <c r="H31" i="1" l="1"/>
  <c r="H14" i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<sst xmlns="http://schemas.openxmlformats.org/spreadsheetml/2006/main" count="55" uniqueCount="32">
  <si>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</si>
  <si>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</si>
  <si>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</si>
  <si>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</si>
  <si>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</si>
  <si>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</si>
  <si>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</si>
  <si>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</si>
  <si>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</si>
  <si>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</si>
  <si>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</si>
  <si>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</si>
  <si>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</si>
  <si>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</si>
  <si>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</si>
  <si>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</si>
  <si>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</si>
  <si>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</si>
  <si>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</si>
  <si>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</si>
  <si>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</si>
  <si>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</si>
  <si>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</si>
  <si>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</si>
  <si>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</si>
  <si>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</si>
  <si>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</si>
  <si>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</si>
  <si>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</si>
  <si>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 04.12.2020.godine Dom zdravlja Požarevac nije izvršio plaćanje prema dobavljačima:</t>
  </si>
  <si>
    <t>Primljena i neutrošena participacija od 04.12.2020.</t>
  </si>
  <si>
    <t>Dana:04.12.2020.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</si>
</sst>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6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44169</v>
      </c>
      <c r="H12" s="23">
        <v>1889056.72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44169</v>
      </c>
      <c r="H13" s="3">
        <f>H14+H29-H36-H49</f>
        <v>1824381.7800000005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44169</v>
      </c>
      <c r="H14" s="4">
        <f>H15+H16+H17+H18+H19+H20+H21+H22+H23+H24+H25+H26+H27+H28</f>
        <v>2630484.0800000005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</f>
        <v>2495668.6000000006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123561.55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30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</f>
        <v>11253.930000000022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44169</v>
      </c>
      <c r="H29" s="4">
        <f>H30+H31+H32+H33+H34+H35</f>
        <v>481271.69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</f>
        <v>474224.08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30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</f>
        <v>7047.6100000000024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44169</v>
      </c>
      <c r="H36" s="5">
        <f>SUM(H37:H48)</f>
        <v>1160903.6499999999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f>503187.82+6455+522944.82+12689.45</f>
        <v>1045277.09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109641.56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5985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31" t="s">
        <v>21</v>
      </c>
      <c r="C49" s="32"/>
      <c r="D49" s="32"/>
      <c r="E49" s="32"/>
      <c r="F49" s="33"/>
      <c r="G49" s="17">
        <v>44169</v>
      </c>
      <c r="H49" s="5">
        <f>SUM(H50:H54)</f>
        <v>126470.34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f>69298.56+53346.78+3825</f>
        <v>126470.34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37" t="s">
        <v>18</v>
      </c>
      <c r="C55" s="38"/>
      <c r="D55" s="38"/>
      <c r="E55" s="38"/>
      <c r="F55" s="39"/>
      <c r="G55" s="18">
        <v>44169</v>
      </c>
      <c r="H55" s="6">
        <f>39121.4+17310.95+311922.71+1725.46+12551.55+1489.33+19564-0.52-399775.92+689873.57+6300+48.67+8460.99+380.59-0.66-705295.01+231.2+5223.56+13575.9+15263.96-34294.62+13607.38+1664.61+1067.68+0.07-16439.67+432268.27+7513.09+203.98+48.61+3150-401905.44-41279+1865.01+18727.08+336250.88+10798.88+1742.13+0.22-369383.98+790600.31+48.61+449.72+10865.03+3825+12689.53+6455</f>
        <v>828510.1100000001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f>655754.18+70886.68+25830.95+48.61+449.72+10865.03</f>
        <v>763835.17</v>
      </c>
      <c r="I56" s="11"/>
      <c r="J56" s="11"/>
    </row>
    <row r="57" spans="2:12" x14ac:dyDescent="0.25">
      <c r="B57" s="34" t="s">
        <v>4</v>
      </c>
      <c r="C57" s="35"/>
      <c r="D57" s="35"/>
      <c r="E57" s="35"/>
      <c r="F57" s="36"/>
      <c r="G57" s="2"/>
      <c r="H57" s="7">
        <f>H14+H29-H36-H49+H55-H56</f>
        <v>1889056.7200000007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29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0:F50"/>
    <mergeCell ref="B37:F37"/>
    <mergeCell ref="B46:F46"/>
    <mergeCell ref="B45:F45"/>
    <mergeCell ref="B41:F41"/>
    <mergeCell ref="B57:F57"/>
    <mergeCell ref="B49:F49"/>
    <mergeCell ref="B55:F55"/>
    <mergeCell ref="B52:F52"/>
    <mergeCell ref="B53:F53"/>
    <mergeCell ref="B54:F54"/>
    <mergeCell ref="B56:F56"/>
    <mergeCell ref="B51:F51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2020-12-07T08:52:29Z</dcterms:modified>
</cp:coreProperties>
</file>